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<sst xmlns="http://schemas.openxmlformats.org/spreadsheetml/2006/main" count="416" uniqueCount="119">
  <si>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</si>
  <si>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</si>
  <si>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</si>
  <si>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</si>
  <si>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</si>
  <si>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</si>
  <si>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</si>
  <si>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</si>
  <si>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</si>
  <si>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</si>
  <si>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</si>
  <si>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</si>
  <si>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</si>
  <si>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</si>
  <si>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</si>
  <si>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</si>
  <si>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</si>
  <si>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</si>
  <si>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</si>
  <si>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</si>
  <si>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</si>
  <si>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</si>
  <si>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</si>
  <si>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</si>
  <si>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</si>
  <si>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</si>
  <si>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</si>
  <si>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</si>
  <si>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</si>
  <si>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</si>
  <si>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03</t>
  </si>
  <si>
    <t>05</t>
  </si>
  <si>
    <t>НАЛОГИ НА СОВОКУПНЫЙ ДОХОД</t>
  </si>
  <si>
    <t>Единый сельскохозяйственный налог</t>
  </si>
  <si>
    <t>04</t>
  </si>
  <si>
    <t>120</t>
  </si>
  <si>
    <t>11</t>
  </si>
  <si>
    <t>ДОХОДЫ ОТ ИСПОЛЬЗОВАНИЯ ИМУЩЕСТВА, НАХОДЯЩЕГОСЯ В ГОСУДАРСТВЕННОЙ И МУНИЦИПАЛЬНОЙ СОБСТВЕННОСТИ</t>
  </si>
  <si>
    <t>Совета депутатов</t>
  </si>
  <si>
    <t>151</t>
  </si>
  <si>
    <t>180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</si>
  <si>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</si>
  <si>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</si>
  <si>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</si>
  <si>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</si>
  <si>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</si>
  <si>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Выравнивание бюджетной обеспеченности поселений из районного фонда финансовой поддержки</t>
  </si>
  <si>
    <t>Налог  на имущество физических лиц.взимаемый по ставкам, применяемым к объектам налогообложения, расположенным в границах поселений</t>
  </si>
  <si>
    <t>Земельный налог</t>
  </si>
  <si>
    <t>ПРОЧИЕ НЕНАЛОГОВЫЕ ДОХОДЫ</t>
  </si>
  <si>
    <t>17</t>
  </si>
  <si>
    <t xml:space="preserve">02 </t>
  </si>
  <si>
    <t xml:space="preserve">01 </t>
  </si>
  <si>
    <t>Иные межбюджетные трансферты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</si>
  <si>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</si>
  <si>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</si>
  <si>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Безвозмездные поступления от других бюджетов бюджетной системы Российской Федерации           </t>
  </si>
  <si>
    <t>030</t>
  </si>
  <si>
    <t>999</t>
  </si>
  <si>
    <t>14</t>
  </si>
  <si>
    <t>1000</t>
  </si>
  <si>
    <t>0001</t>
  </si>
  <si>
    <t>0002</t>
  </si>
  <si>
    <t>Субвенции бюджетам поселений на административную комиссию</t>
  </si>
  <si>
    <t xml:space="preserve"> </t>
  </si>
  <si>
    <t>Доходы от уплаты акцизов на дизельное топливо, зачисляемые в консолидированные бюджеты субъектов Российской Федерации</t>
  </si>
  <si>
    <t>230</t>
  </si>
  <si>
    <t>240</t>
  </si>
  <si>
    <t>Доходы от уплаты акцизов на моторные масла для дизельных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</si>
  <si>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</si>
  <si>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</si>
  <si>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</si>
  <si>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</si>
  <si>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043</t>
  </si>
  <si>
    <t>Средства самооблажения граждан, зачисляемые в бюджет поселений</t>
  </si>
  <si>
    <t>Дотации бюджетам поселений на выравнивание бюджетной обеспеченности</t>
  </si>
  <si>
    <t>Субвенции на реализацию государственных полномочий по расчету и предоставлению дотаций поселениям, входящим в состав муниципального района края</t>
  </si>
  <si>
    <t>Субвенции бюджетам поселений и муниципальным образованиям</t>
  </si>
  <si>
    <t>Дотации бюджетам поселений на поддержку мер по обеспечению сбалансированности бюджетов</t>
  </si>
  <si>
    <t>% исполнения</t>
  </si>
  <si>
    <t>033</t>
  </si>
  <si>
    <t>7412</t>
  </si>
  <si>
    <t>Приложение 1</t>
  </si>
  <si>
    <t xml:space="preserve">Доходы  бюджета поселения за 2017год      
</t>
  </si>
  <si>
    <t>Доходы 
сельского 
бюджета
2017года ПЛАН</t>
  </si>
  <si>
    <t>Доходы 
сельского
бюджета 
за 2017г. ФАКТ</t>
  </si>
  <si>
    <t>100</t>
  </si>
  <si>
    <t>040</t>
  </si>
  <si>
    <t>15</t>
  </si>
  <si>
    <t>20</t>
  </si>
  <si>
    <t>Субсидии бюджетам муниципальных образований</t>
  </si>
  <si>
    <t>29</t>
  </si>
  <si>
    <t>1021</t>
  </si>
  <si>
    <t>Субсидии бюджетам муниципальных образований края на частичное финансирование (возмещение) расходовна региональные выплаты и выплаты обеспечивающие уровень заработной платы работников бюджетной сферы не ниже размера минимальной заработной платы</t>
  </si>
  <si>
    <t>1046</t>
  </si>
  <si>
    <t>Субсидии бюджетам муниципальных образований края на повышение размеров оплаты труда основного и административно-управленческого персонала учреждений культуры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</si>
  <si>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технического характера и обеспечение безопасности населения»</t>
  </si>
  <si>
    <t>7508</t>
  </si>
  <si>
    <t>Субсидия бюджетам муниципальных образований на содержание 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</si>
  <si>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35</t>
  </si>
  <si>
    <t>118</t>
  </si>
  <si>
    <t>30</t>
  </si>
  <si>
    <t>024</t>
  </si>
  <si>
    <t>7514</t>
  </si>
  <si>
    <t>49</t>
  </si>
  <si>
    <t>16</t>
  </si>
  <si>
    <t>51</t>
  </si>
  <si>
    <t>Штрафы</t>
  </si>
  <si>
    <t>811</t>
  </si>
  <si>
    <t>1031</t>
  </si>
  <si>
    <t xml:space="preserve">Субсидии бюджетам муниципальных образований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</t>
  </si>
  <si>
    <t>7741</t>
  </si>
  <si>
    <t>Субсидии бюджетам муниципальных образований для реализации пректов по благоустройству территории поселений, городских округов в рамках подпрограммы "Поддержка муниципальных проектов и мероприятий по благоустройству территории"</t>
  </si>
  <si>
    <t>07</t>
  </si>
  <si>
    <t>Прочие безвозмездные поступления в бюджеты сельских поселений</t>
  </si>
  <si>
    <t>к  проекту решения сельского</t>
  </si>
  <si>
    <t>№             от   31.05.2018 г.</t>
  </si>
  <si>
    <t>38</t>
  </si>
  <si>
    <t>39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</si>
</sst>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0.0000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172" fontId="4" fillId="0" borderId="0" xfId="0" applyNumberFormat="1" applyFont="1" applyFill="1" applyBorder="1" applyAlignment="1">
      <alignment vertical="top"/>
    </xf>
    <xf numFmtId="0" fontId="1" fillId="0" borderId="0" xfId="0" applyFont="1" applyBorder="1" applyAlignment="1" quotePrefix="1">
      <alignment vertical="top" wrapText="1"/>
    </xf>
    <xf numFmtId="49" fontId="1" fillId="0" borderId="0" xfId="0" applyNumberFormat="1" applyFont="1" applyBorder="1" applyAlignment="1" quotePrefix="1">
      <alignment vertical="top" wrapText="1"/>
    </xf>
    <xf numFmtId="0" fontId="1" fillId="0" borderId="0" xfId="0" applyNumberFormat="1" applyFont="1" applyBorder="1" applyAlignment="1" quotePrefix="1">
      <alignment vertical="top" wrapText="1"/>
    </xf>
    <xf numFmtId="2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2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 applyProtection="1">
      <alignment horizontal="center" vertical="top"/>
      <protection locked="0"/>
    </xf>
    <xf numFmtId="2" fontId="5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vertical="top"/>
    </xf>
    <xf numFmtId="2" fontId="6" fillId="0" borderId="10" xfId="0" applyNumberFormat="1" applyFont="1" applyBorder="1" applyAlignment="1">
      <alignment horizontal="right" vertical="top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11" xfId="0" applyNumberFormat="1" applyFont="1" applyBorder="1" applyAlignment="1">
      <alignment horizontal="left"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top" wrapText="1"/>
    </xf>
    <xf numFmtId="0" fontId="2" fillId="0" borderId="10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4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left" vertical="top"/>
    </xf>
    <xf numFmtId="172" fontId="4" fillId="0" borderId="0" xfId="0" applyNumberFormat="1" applyFont="1" applyBorder="1" applyAlignment="1">
      <alignment horizontal="left" vertical="top" wrapText="1"/>
    </xf>
    <xf numFmtId="172" fontId="4" fillId="0" borderId="0" xfId="0" applyNumberFormat="1" applyFont="1" applyBorder="1" applyAlignment="1" quotePrefix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0" borderId="10" xfId="0" applyNumberFormat="1" applyFont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Layout" workbookViewId="0" topLeftCell="A47">
      <selection activeCell="A52" sqref="A52"/>
    </sheetView>
  </sheetViews>
  <sheetFormatPr defaultColWidth="9.00390625" defaultRowHeight="12.75"/>
  <cols>
    <col min="1" max="1" width="3.625" style="0" customWidth="1"/>
    <col min="2" max="2" width="4.625" style="0" customWidth="1"/>
    <col min="3" max="3" width="3.625" style="0" customWidth="1"/>
    <col min="4" max="4" width="2.875" style="0" customWidth="1"/>
    <col min="5" max="6" width="4.125" style="0" customWidth="1"/>
    <col min="7" max="7" width="2.75390625" style="0" customWidth="1"/>
    <col min="8" max="8" width="4.875" style="0" customWidth="1"/>
    <col min="9" max="9" width="3.875" style="0" customWidth="1"/>
    <col min="10" max="10" width="77.00390625" style="0" customWidth="1"/>
    <col min="11" max="13" width="12.125" style="0" bestFit="1" customWidth="1"/>
  </cols>
  <sheetData>
    <row r="1" spans="1:13" ht="15.75">
      <c r="A1" s="9"/>
      <c r="B1" s="10"/>
      <c r="C1" s="10"/>
      <c r="D1" s="10"/>
      <c r="E1" s="10"/>
      <c r="F1" s="10"/>
      <c r="G1" s="10"/>
      <c r="H1" s="10"/>
      <c r="I1" s="10"/>
      <c r="J1" s="11"/>
      <c r="K1" s="8" t="s">
        <v>82</v>
      </c>
      <c r="L1" s="8"/>
      <c r="M1" s="8"/>
    </row>
    <row r="2" spans="1:13" ht="15.75">
      <c r="A2" s="9"/>
      <c r="B2" s="10"/>
      <c r="C2" s="10"/>
      <c r="D2" s="10"/>
      <c r="E2" s="10"/>
      <c r="F2" s="10"/>
      <c r="G2" s="10"/>
      <c r="H2" s="10"/>
      <c r="I2" s="10"/>
      <c r="J2" s="11"/>
      <c r="K2" s="36" t="s">
        <v>115</v>
      </c>
      <c r="L2" s="36"/>
      <c r="M2" s="36"/>
    </row>
    <row r="3" spans="1:13" ht="15.75">
      <c r="A3" s="9"/>
      <c r="B3" s="10"/>
      <c r="C3" s="10"/>
      <c r="D3" s="10"/>
      <c r="E3" s="10"/>
      <c r="F3" s="10"/>
      <c r="G3" s="10"/>
      <c r="H3" s="10"/>
      <c r="I3" s="10"/>
      <c r="J3" s="11"/>
      <c r="K3" s="37" t="s">
        <v>38</v>
      </c>
      <c r="L3" s="38"/>
      <c r="M3" s="38"/>
    </row>
    <row r="4" spans="1:13" ht="12.75">
      <c r="A4" s="9"/>
      <c r="B4" s="10"/>
      <c r="C4" s="10"/>
      <c r="D4" s="10"/>
      <c r="E4" s="10"/>
      <c r="F4" s="10"/>
      <c r="G4" s="10"/>
      <c r="H4" s="10"/>
      <c r="I4" s="10"/>
      <c r="J4" s="11"/>
      <c r="K4" s="37" t="s">
        <v>116</v>
      </c>
      <c r="L4" s="39"/>
      <c r="M4" s="39"/>
    </row>
    <row r="5" spans="1:13" ht="15.75">
      <c r="A5" s="42" t="s">
        <v>83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2.75">
      <c r="A6" s="5"/>
      <c r="B6" s="6"/>
      <c r="C6" s="6"/>
      <c r="D6" s="6"/>
      <c r="E6" s="6"/>
      <c r="F6" s="6"/>
      <c r="G6" s="6"/>
      <c r="H6" s="6"/>
      <c r="I6" s="6"/>
      <c r="J6" s="7"/>
      <c r="K6" s="1"/>
      <c r="L6" s="1"/>
      <c r="M6" s="1"/>
    </row>
    <row r="7" spans="1:13" ht="12.75">
      <c r="A7" s="44" t="s">
        <v>5</v>
      </c>
      <c r="B7" s="46" t="s">
        <v>6</v>
      </c>
      <c r="C7" s="47"/>
      <c r="D7" s="47"/>
      <c r="E7" s="47"/>
      <c r="F7" s="47"/>
      <c r="G7" s="47"/>
      <c r="H7" s="47"/>
      <c r="I7" s="47"/>
      <c r="J7" s="48" t="s">
        <v>64</v>
      </c>
      <c r="K7" s="34" t="s">
        <v>84</v>
      </c>
      <c r="L7" s="34" t="s">
        <v>85</v>
      </c>
      <c r="M7" s="34" t="s">
        <v>79</v>
      </c>
    </row>
    <row r="8" spans="1:13" ht="80.25" customHeight="1">
      <c r="A8" s="45"/>
      <c r="B8" s="2" t="s">
        <v>7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8</v>
      </c>
      <c r="H8" s="2" t="s">
        <v>9</v>
      </c>
      <c r="I8" s="2" t="s">
        <v>10</v>
      </c>
      <c r="J8" s="49"/>
      <c r="K8" s="35"/>
      <c r="L8" s="35"/>
      <c r="M8" s="35"/>
    </row>
    <row r="9" spans="1:13" ht="12.75">
      <c r="A9" s="4"/>
      <c r="B9" s="3" t="s">
        <v>11</v>
      </c>
      <c r="C9" s="3" t="s">
        <v>12</v>
      </c>
      <c r="D9" s="3" t="s">
        <v>13</v>
      </c>
      <c r="E9" s="3" t="s">
        <v>14</v>
      </c>
      <c r="F9" s="3" t="s">
        <v>15</v>
      </c>
      <c r="G9" s="3" t="s">
        <v>16</v>
      </c>
      <c r="H9" s="3" t="s">
        <v>17</v>
      </c>
      <c r="I9" s="3" t="s">
        <v>18</v>
      </c>
      <c r="J9" s="3">
        <v>9</v>
      </c>
      <c r="K9" s="3">
        <v>10</v>
      </c>
      <c r="L9" s="3">
        <v>11</v>
      </c>
      <c r="M9" s="3">
        <v>12</v>
      </c>
    </row>
    <row r="10" spans="1:13" ht="15.75" customHeight="1">
      <c r="A10" s="14">
        <v>1</v>
      </c>
      <c r="B10" s="15" t="s">
        <v>19</v>
      </c>
      <c r="C10" s="15" t="s">
        <v>11</v>
      </c>
      <c r="D10" s="15" t="s">
        <v>20</v>
      </c>
      <c r="E10" s="15" t="s">
        <v>20</v>
      </c>
      <c r="F10" s="15" t="s">
        <v>19</v>
      </c>
      <c r="G10" s="16" t="s">
        <v>20</v>
      </c>
      <c r="H10" s="15" t="s">
        <v>21</v>
      </c>
      <c r="I10" s="15" t="s">
        <v>19</v>
      </c>
      <c r="J10" s="26" t="s">
        <v>22</v>
      </c>
      <c r="K10" s="17">
        <f>K11+K14+K19+K21+K29+K32</f>
        <v>923159</v>
      </c>
      <c r="L10" s="17">
        <f>L11+L14+L19+L21+L29+L32</f>
        <v>820369.65</v>
      </c>
      <c r="M10" s="12">
        <f aca="true" t="shared" si="0" ref="M10:M53">L10*100/K10</f>
        <v>88.86547712799204</v>
      </c>
    </row>
    <row r="11" spans="1:13" ht="18.75" customHeight="1">
      <c r="A11" s="14">
        <v>2</v>
      </c>
      <c r="B11" s="15" t="s">
        <v>23</v>
      </c>
      <c r="C11" s="15" t="s">
        <v>11</v>
      </c>
      <c r="D11" s="15" t="s">
        <v>24</v>
      </c>
      <c r="E11" s="15" t="s">
        <v>20</v>
      </c>
      <c r="F11" s="15" t="s">
        <v>19</v>
      </c>
      <c r="G11" s="16" t="s">
        <v>20</v>
      </c>
      <c r="H11" s="15" t="s">
        <v>21</v>
      </c>
      <c r="I11" s="15" t="s">
        <v>19</v>
      </c>
      <c r="J11" s="26" t="s">
        <v>25</v>
      </c>
      <c r="K11" s="17">
        <f>K13</f>
        <v>715686</v>
      </c>
      <c r="L11" s="17">
        <f>L13</f>
        <v>691811.06</v>
      </c>
      <c r="M11" s="12">
        <f t="shared" si="0"/>
        <v>96.6640481999089</v>
      </c>
    </row>
    <row r="12" spans="1:13" ht="16.5" customHeight="1">
      <c r="A12" s="14">
        <v>3</v>
      </c>
      <c r="B12" s="18" t="s">
        <v>23</v>
      </c>
      <c r="C12" s="18" t="s">
        <v>11</v>
      </c>
      <c r="D12" s="18" t="s">
        <v>24</v>
      </c>
      <c r="E12" s="18" t="s">
        <v>28</v>
      </c>
      <c r="F12" s="18" t="s">
        <v>19</v>
      </c>
      <c r="G12" s="19" t="s">
        <v>20</v>
      </c>
      <c r="H12" s="18" t="s">
        <v>21</v>
      </c>
      <c r="I12" s="18" t="s">
        <v>19</v>
      </c>
      <c r="J12" s="26" t="s">
        <v>25</v>
      </c>
      <c r="K12" s="17">
        <f>K13</f>
        <v>715686</v>
      </c>
      <c r="L12" s="17">
        <f>L13</f>
        <v>691811.06</v>
      </c>
      <c r="M12" s="12">
        <f t="shared" si="0"/>
        <v>96.6640481999089</v>
      </c>
    </row>
    <row r="13" spans="1:13" ht="15.75" customHeight="1">
      <c r="A13" s="14">
        <v>4</v>
      </c>
      <c r="B13" s="18" t="s">
        <v>23</v>
      </c>
      <c r="C13" s="18" t="s">
        <v>11</v>
      </c>
      <c r="D13" s="18" t="s">
        <v>24</v>
      </c>
      <c r="E13" s="18" t="s">
        <v>28</v>
      </c>
      <c r="F13" s="18" t="s">
        <v>27</v>
      </c>
      <c r="G13" s="19" t="s">
        <v>24</v>
      </c>
      <c r="H13" s="18" t="s">
        <v>60</v>
      </c>
      <c r="I13" s="18" t="s">
        <v>26</v>
      </c>
      <c r="J13" s="26" t="s">
        <v>29</v>
      </c>
      <c r="K13" s="17">
        <v>715686</v>
      </c>
      <c r="L13" s="12">
        <v>691811.06</v>
      </c>
      <c r="M13" s="12">
        <f t="shared" si="0"/>
        <v>96.6640481999089</v>
      </c>
    </row>
    <row r="14" spans="1:13" ht="17.25" customHeight="1">
      <c r="A14" s="14">
        <v>6</v>
      </c>
      <c r="B14" s="15" t="s">
        <v>23</v>
      </c>
      <c r="C14" s="15" t="s">
        <v>11</v>
      </c>
      <c r="D14" s="15" t="s">
        <v>30</v>
      </c>
      <c r="E14" s="15" t="s">
        <v>20</v>
      </c>
      <c r="F14" s="15" t="s">
        <v>19</v>
      </c>
      <c r="G14" s="16" t="s">
        <v>20</v>
      </c>
      <c r="H14" s="15" t="s">
        <v>21</v>
      </c>
      <c r="I14" s="15" t="s">
        <v>19</v>
      </c>
      <c r="J14" s="26" t="s">
        <v>65</v>
      </c>
      <c r="K14" s="17">
        <f>K15+K16+K17+K18</f>
        <v>58100</v>
      </c>
      <c r="L14" s="17">
        <f>L15+L16+L17+L18</f>
        <v>52047.57</v>
      </c>
      <c r="M14" s="12">
        <f t="shared" si="0"/>
        <v>89.58273666092943</v>
      </c>
    </row>
    <row r="15" spans="1:13" ht="28.5" customHeight="1">
      <c r="A15" s="14">
        <v>7</v>
      </c>
      <c r="B15" s="18" t="s">
        <v>86</v>
      </c>
      <c r="C15" s="18" t="s">
        <v>11</v>
      </c>
      <c r="D15" s="18" t="s">
        <v>30</v>
      </c>
      <c r="E15" s="18" t="s">
        <v>28</v>
      </c>
      <c r="F15" s="18" t="s">
        <v>66</v>
      </c>
      <c r="G15" s="19" t="s">
        <v>24</v>
      </c>
      <c r="H15" s="18" t="s">
        <v>21</v>
      </c>
      <c r="I15" s="18" t="s">
        <v>26</v>
      </c>
      <c r="J15" s="26" t="s">
        <v>65</v>
      </c>
      <c r="K15" s="17">
        <v>23200</v>
      </c>
      <c r="L15" s="12">
        <v>21386.33</v>
      </c>
      <c r="M15" s="12">
        <f t="shared" si="0"/>
        <v>92.18245689655173</v>
      </c>
    </row>
    <row r="16" spans="1:13" ht="27.75" customHeight="1">
      <c r="A16" s="14">
        <v>8</v>
      </c>
      <c r="B16" s="18" t="s">
        <v>86</v>
      </c>
      <c r="C16" s="18" t="s">
        <v>11</v>
      </c>
      <c r="D16" s="18" t="s">
        <v>30</v>
      </c>
      <c r="E16" s="18" t="s">
        <v>28</v>
      </c>
      <c r="F16" s="18" t="s">
        <v>67</v>
      </c>
      <c r="G16" s="19" t="s">
        <v>24</v>
      </c>
      <c r="H16" s="18" t="s">
        <v>21</v>
      </c>
      <c r="I16" s="18" t="s">
        <v>26</v>
      </c>
      <c r="J16" s="26" t="s">
        <v>68</v>
      </c>
      <c r="K16" s="17">
        <v>300</v>
      </c>
      <c r="L16" s="12">
        <v>217.09</v>
      </c>
      <c r="M16" s="12">
        <f t="shared" si="0"/>
        <v>72.36333333333333</v>
      </c>
    </row>
    <row r="17" spans="1:13" ht="42" customHeight="1">
      <c r="A17" s="14">
        <v>9</v>
      </c>
      <c r="B17" s="18" t="s">
        <v>86</v>
      </c>
      <c r="C17" s="18" t="s">
        <v>11</v>
      </c>
      <c r="D17" s="18" t="s">
        <v>30</v>
      </c>
      <c r="E17" s="18" t="s">
        <v>28</v>
      </c>
      <c r="F17" s="18" t="s">
        <v>69</v>
      </c>
      <c r="G17" s="19" t="s">
        <v>24</v>
      </c>
      <c r="H17" s="18" t="s">
        <v>21</v>
      </c>
      <c r="I17" s="18" t="s">
        <v>26</v>
      </c>
      <c r="J17" s="26" t="s">
        <v>70</v>
      </c>
      <c r="K17" s="17">
        <v>39600</v>
      </c>
      <c r="L17" s="12">
        <v>34586.19</v>
      </c>
      <c r="M17" s="12">
        <f t="shared" si="0"/>
        <v>87.33886363636364</v>
      </c>
    </row>
    <row r="18" spans="1:13" ht="42.75" customHeight="1">
      <c r="A18" s="14">
        <v>10</v>
      </c>
      <c r="B18" s="18" t="s">
        <v>86</v>
      </c>
      <c r="C18" s="18" t="s">
        <v>11</v>
      </c>
      <c r="D18" s="18" t="s">
        <v>30</v>
      </c>
      <c r="E18" s="18" t="s">
        <v>28</v>
      </c>
      <c r="F18" s="18" t="s">
        <v>71</v>
      </c>
      <c r="G18" s="19" t="s">
        <v>24</v>
      </c>
      <c r="H18" s="18" t="s">
        <v>21</v>
      </c>
      <c r="I18" s="18" t="s">
        <v>26</v>
      </c>
      <c r="J18" s="26" t="s">
        <v>72</v>
      </c>
      <c r="K18" s="17">
        <v>-5000</v>
      </c>
      <c r="L18" s="12">
        <v>-4142.04</v>
      </c>
      <c r="M18" s="12">
        <f t="shared" si="0"/>
        <v>82.8408</v>
      </c>
    </row>
    <row r="19" spans="1:13" ht="39.75" customHeight="1">
      <c r="A19" s="14">
        <v>11</v>
      </c>
      <c r="B19" s="15" t="s">
        <v>23</v>
      </c>
      <c r="C19" s="15" t="s">
        <v>11</v>
      </c>
      <c r="D19" s="15" t="s">
        <v>31</v>
      </c>
      <c r="E19" s="15" t="s">
        <v>20</v>
      </c>
      <c r="F19" s="15" t="s">
        <v>19</v>
      </c>
      <c r="G19" s="16" t="s">
        <v>20</v>
      </c>
      <c r="H19" s="15" t="s">
        <v>21</v>
      </c>
      <c r="I19" s="15" t="s">
        <v>19</v>
      </c>
      <c r="J19" s="26" t="s">
        <v>32</v>
      </c>
      <c r="K19" s="17">
        <f>K20</f>
        <v>24853</v>
      </c>
      <c r="L19" s="17">
        <f>L20</f>
        <v>0</v>
      </c>
      <c r="M19" s="12">
        <f t="shared" si="0"/>
        <v>0</v>
      </c>
    </row>
    <row r="20" spans="1:13" ht="21" customHeight="1">
      <c r="A20" s="14">
        <v>12</v>
      </c>
      <c r="B20" s="18" t="s">
        <v>23</v>
      </c>
      <c r="C20" s="18" t="s">
        <v>11</v>
      </c>
      <c r="D20" s="18" t="s">
        <v>31</v>
      </c>
      <c r="E20" s="18" t="s">
        <v>30</v>
      </c>
      <c r="F20" s="18" t="s">
        <v>27</v>
      </c>
      <c r="G20" s="19" t="s">
        <v>24</v>
      </c>
      <c r="H20" s="18" t="s">
        <v>60</v>
      </c>
      <c r="I20" s="18" t="s">
        <v>26</v>
      </c>
      <c r="J20" s="26" t="s">
        <v>33</v>
      </c>
      <c r="K20" s="17">
        <v>24853</v>
      </c>
      <c r="L20" s="12">
        <v>0</v>
      </c>
      <c r="M20" s="12">
        <f t="shared" si="0"/>
        <v>0</v>
      </c>
    </row>
    <row r="21" spans="1:13" ht="18.75" customHeight="1">
      <c r="A21" s="14">
        <v>13</v>
      </c>
      <c r="B21" s="15" t="s">
        <v>23</v>
      </c>
      <c r="C21" s="15" t="s">
        <v>11</v>
      </c>
      <c r="D21" s="15" t="s">
        <v>44</v>
      </c>
      <c r="E21" s="15" t="s">
        <v>20</v>
      </c>
      <c r="F21" s="15" t="s">
        <v>19</v>
      </c>
      <c r="G21" s="16" t="s">
        <v>20</v>
      </c>
      <c r="H21" s="15" t="s">
        <v>21</v>
      </c>
      <c r="I21" s="15" t="s">
        <v>19</v>
      </c>
      <c r="J21" s="26" t="s">
        <v>43</v>
      </c>
      <c r="K21" s="17">
        <f>K23+K26+K28</f>
        <v>68470</v>
      </c>
      <c r="L21" s="17">
        <f>L23+L26+L28</f>
        <v>48294.600000000006</v>
      </c>
      <c r="M21" s="12">
        <f t="shared" si="0"/>
        <v>70.53395647728934</v>
      </c>
    </row>
    <row r="22" spans="1:13" ht="15" customHeight="1">
      <c r="A22" s="14">
        <v>14</v>
      </c>
      <c r="B22" s="18" t="s">
        <v>23</v>
      </c>
      <c r="C22" s="18" t="s">
        <v>11</v>
      </c>
      <c r="D22" s="18" t="s">
        <v>45</v>
      </c>
      <c r="E22" s="18" t="s">
        <v>24</v>
      </c>
      <c r="F22" s="18" t="s">
        <v>19</v>
      </c>
      <c r="G22" s="19" t="s">
        <v>20</v>
      </c>
      <c r="H22" s="18" t="s">
        <v>21</v>
      </c>
      <c r="I22" s="18" t="s">
        <v>26</v>
      </c>
      <c r="J22" s="26" t="s">
        <v>43</v>
      </c>
      <c r="K22" s="17">
        <f>K23</f>
        <v>45438</v>
      </c>
      <c r="L22" s="17">
        <f>L23</f>
        <v>31318.4</v>
      </c>
      <c r="M22" s="12">
        <f t="shared" si="0"/>
        <v>68.92556890708218</v>
      </c>
    </row>
    <row r="23" spans="1:13" ht="15.75" customHeight="1">
      <c r="A23" s="14">
        <v>15</v>
      </c>
      <c r="B23" s="18" t="s">
        <v>23</v>
      </c>
      <c r="C23" s="18" t="s">
        <v>11</v>
      </c>
      <c r="D23" s="18" t="s">
        <v>45</v>
      </c>
      <c r="E23" s="18" t="s">
        <v>24</v>
      </c>
      <c r="F23" s="18" t="s">
        <v>57</v>
      </c>
      <c r="G23" s="19" t="s">
        <v>0</v>
      </c>
      <c r="H23" s="18" t="s">
        <v>21</v>
      </c>
      <c r="I23" s="18" t="s">
        <v>26</v>
      </c>
      <c r="J23" s="26" t="s">
        <v>47</v>
      </c>
      <c r="K23" s="17">
        <v>45438</v>
      </c>
      <c r="L23" s="12">
        <v>31318.4</v>
      </c>
      <c r="M23" s="12">
        <f t="shared" si="0"/>
        <v>68.92556890708218</v>
      </c>
    </row>
    <row r="24" spans="1:13" ht="30.75" customHeight="1">
      <c r="A24" s="14">
        <v>16</v>
      </c>
      <c r="B24" s="15" t="s">
        <v>23</v>
      </c>
      <c r="C24" s="15" t="s">
        <v>11</v>
      </c>
      <c r="D24" s="15" t="s">
        <v>44</v>
      </c>
      <c r="E24" s="15" t="s">
        <v>44</v>
      </c>
      <c r="F24" s="15" t="s">
        <v>19</v>
      </c>
      <c r="G24" s="16" t="s">
        <v>20</v>
      </c>
      <c r="H24" s="15" t="s">
        <v>21</v>
      </c>
      <c r="I24" s="15" t="s">
        <v>19</v>
      </c>
      <c r="J24" s="26" t="s">
        <v>47</v>
      </c>
      <c r="K24" s="17">
        <f>K25+K27</f>
        <v>23032</v>
      </c>
      <c r="L24" s="17">
        <f>L25+L27</f>
        <v>16976.199999999997</v>
      </c>
      <c r="M24" s="12">
        <f t="shared" si="0"/>
        <v>73.70701632511287</v>
      </c>
    </row>
    <row r="25" spans="1:13" ht="26.25" customHeight="1">
      <c r="A25" s="14">
        <v>17</v>
      </c>
      <c r="B25" s="18" t="s">
        <v>23</v>
      </c>
      <c r="C25" s="18" t="s">
        <v>11</v>
      </c>
      <c r="D25" s="18" t="s">
        <v>44</v>
      </c>
      <c r="E25" s="18" t="s">
        <v>44</v>
      </c>
      <c r="F25" s="18" t="s">
        <v>57</v>
      </c>
      <c r="G25" s="19" t="s">
        <v>0</v>
      </c>
      <c r="H25" s="18" t="s">
        <v>60</v>
      </c>
      <c r="I25" s="18" t="s">
        <v>26</v>
      </c>
      <c r="J25" s="26" t="s">
        <v>47</v>
      </c>
      <c r="K25" s="17">
        <f>K26</f>
        <v>5032</v>
      </c>
      <c r="L25" s="17">
        <f>L26</f>
        <v>4661.9</v>
      </c>
      <c r="M25" s="12">
        <f t="shared" si="0"/>
        <v>92.64507154213035</v>
      </c>
    </row>
    <row r="26" spans="1:13" ht="28.5" customHeight="1">
      <c r="A26" s="14">
        <v>18</v>
      </c>
      <c r="B26" s="18" t="s">
        <v>23</v>
      </c>
      <c r="C26" s="18" t="s">
        <v>11</v>
      </c>
      <c r="D26" s="18" t="s">
        <v>44</v>
      </c>
      <c r="E26" s="18" t="s">
        <v>44</v>
      </c>
      <c r="F26" s="18" t="s">
        <v>80</v>
      </c>
      <c r="G26" s="19" t="s">
        <v>0</v>
      </c>
      <c r="H26" s="18" t="s">
        <v>60</v>
      </c>
      <c r="I26" s="18" t="s">
        <v>26</v>
      </c>
      <c r="J26" s="26" t="s">
        <v>48</v>
      </c>
      <c r="K26" s="17">
        <v>5032</v>
      </c>
      <c r="L26" s="12">
        <v>4661.9</v>
      </c>
      <c r="M26" s="12">
        <f t="shared" si="0"/>
        <v>92.64507154213035</v>
      </c>
    </row>
    <row r="27" spans="1:13" ht="15">
      <c r="A27" s="14">
        <v>19</v>
      </c>
      <c r="B27" s="18" t="s">
        <v>23</v>
      </c>
      <c r="C27" s="18" t="s">
        <v>11</v>
      </c>
      <c r="D27" s="18" t="s">
        <v>44</v>
      </c>
      <c r="E27" s="18" t="s">
        <v>44</v>
      </c>
      <c r="F27" s="18" t="s">
        <v>87</v>
      </c>
      <c r="G27" s="19" t="s">
        <v>0</v>
      </c>
      <c r="H27" s="18" t="s">
        <v>60</v>
      </c>
      <c r="I27" s="18" t="s">
        <v>26</v>
      </c>
      <c r="J27" s="26" t="s">
        <v>48</v>
      </c>
      <c r="K27" s="17">
        <f>K28</f>
        <v>18000</v>
      </c>
      <c r="L27" s="17">
        <f>L28</f>
        <v>12314.3</v>
      </c>
      <c r="M27" s="12">
        <f t="shared" si="0"/>
        <v>68.41277777777778</v>
      </c>
    </row>
    <row r="28" spans="1:13" ht="15">
      <c r="A28" s="14">
        <v>20</v>
      </c>
      <c r="B28" s="18" t="s">
        <v>23</v>
      </c>
      <c r="C28" s="18" t="s">
        <v>11</v>
      </c>
      <c r="D28" s="18" t="s">
        <v>44</v>
      </c>
      <c r="E28" s="18" t="s">
        <v>44</v>
      </c>
      <c r="F28" s="18" t="s">
        <v>73</v>
      </c>
      <c r="G28" s="19" t="s">
        <v>0</v>
      </c>
      <c r="H28" s="18" t="s">
        <v>60</v>
      </c>
      <c r="I28" s="18" t="s">
        <v>26</v>
      </c>
      <c r="J28" s="26" t="s">
        <v>48</v>
      </c>
      <c r="K28" s="17">
        <v>18000</v>
      </c>
      <c r="L28" s="17">
        <v>12314.3</v>
      </c>
      <c r="M28" s="12">
        <f t="shared" si="0"/>
        <v>68.41277777777778</v>
      </c>
    </row>
    <row r="29" spans="1:13" ht="31.5" customHeight="1">
      <c r="A29" s="14">
        <v>21</v>
      </c>
      <c r="B29" s="15" t="s">
        <v>108</v>
      </c>
      <c r="C29" s="15" t="s">
        <v>11</v>
      </c>
      <c r="D29" s="15" t="s">
        <v>36</v>
      </c>
      <c r="E29" s="15" t="s">
        <v>20</v>
      </c>
      <c r="F29" s="15" t="s">
        <v>19</v>
      </c>
      <c r="G29" s="16" t="s">
        <v>20</v>
      </c>
      <c r="H29" s="15" t="s">
        <v>21</v>
      </c>
      <c r="I29" s="15" t="s">
        <v>19</v>
      </c>
      <c r="J29" s="26" t="s">
        <v>37</v>
      </c>
      <c r="K29" s="17">
        <f>K30</f>
        <v>30000</v>
      </c>
      <c r="L29" s="17">
        <f>L30</f>
        <v>19931.42</v>
      </c>
      <c r="M29" s="12">
        <f t="shared" si="0"/>
        <v>66.43806666666666</v>
      </c>
    </row>
    <row r="30" spans="1:13" ht="42.75" customHeight="1">
      <c r="A30" s="14">
        <v>22</v>
      </c>
      <c r="B30" s="18" t="s">
        <v>108</v>
      </c>
      <c r="C30" s="18" t="s">
        <v>11</v>
      </c>
      <c r="D30" s="18" t="s">
        <v>36</v>
      </c>
      <c r="E30" s="18" t="s">
        <v>31</v>
      </c>
      <c r="F30" s="18" t="s">
        <v>57</v>
      </c>
      <c r="G30" s="19" t="s">
        <v>0</v>
      </c>
      <c r="H30" s="18" t="s">
        <v>21</v>
      </c>
      <c r="I30" s="18" t="s">
        <v>35</v>
      </c>
      <c r="J30" s="26" t="s">
        <v>55</v>
      </c>
      <c r="K30" s="17">
        <f>K31</f>
        <v>30000</v>
      </c>
      <c r="L30" s="17">
        <f>L31</f>
        <v>19931.42</v>
      </c>
      <c r="M30" s="12">
        <f t="shared" si="0"/>
        <v>66.43806666666666</v>
      </c>
    </row>
    <row r="31" spans="1:13" ht="43.5" customHeight="1">
      <c r="A31" s="14">
        <v>23</v>
      </c>
      <c r="B31" s="18" t="s">
        <v>108</v>
      </c>
      <c r="C31" s="18" t="s">
        <v>11</v>
      </c>
      <c r="D31" s="18" t="s">
        <v>36</v>
      </c>
      <c r="E31" s="18" t="s">
        <v>31</v>
      </c>
      <c r="F31" s="18" t="s">
        <v>54</v>
      </c>
      <c r="G31" s="19" t="s">
        <v>0</v>
      </c>
      <c r="H31" s="18" t="s">
        <v>21</v>
      </c>
      <c r="I31" s="18" t="s">
        <v>35</v>
      </c>
      <c r="J31" s="26" t="s">
        <v>55</v>
      </c>
      <c r="K31" s="17">
        <v>30000</v>
      </c>
      <c r="L31" s="12">
        <v>19931.42</v>
      </c>
      <c r="M31" s="12">
        <f t="shared" si="0"/>
        <v>66.43806666666666</v>
      </c>
    </row>
    <row r="32" spans="1:13" ht="20.25" customHeight="1">
      <c r="A32" s="14">
        <v>24</v>
      </c>
      <c r="B32" s="15" t="s">
        <v>108</v>
      </c>
      <c r="C32" s="15" t="s">
        <v>11</v>
      </c>
      <c r="D32" s="15" t="s">
        <v>50</v>
      </c>
      <c r="E32" s="15" t="s">
        <v>20</v>
      </c>
      <c r="F32" s="15" t="s">
        <v>19</v>
      </c>
      <c r="G32" s="16" t="s">
        <v>20</v>
      </c>
      <c r="H32" s="15" t="s">
        <v>21</v>
      </c>
      <c r="I32" s="15" t="s">
        <v>19</v>
      </c>
      <c r="J32" s="27" t="s">
        <v>49</v>
      </c>
      <c r="K32" s="20">
        <f>K34</f>
        <v>26050</v>
      </c>
      <c r="L32" s="20">
        <f>L34+L33</f>
        <v>8285</v>
      </c>
      <c r="M32" s="12">
        <f t="shared" si="0"/>
        <v>31.8042226487524</v>
      </c>
    </row>
    <row r="33" spans="1:13" ht="20.25" customHeight="1">
      <c r="A33" s="14">
        <v>25</v>
      </c>
      <c r="B33" s="18" t="s">
        <v>108</v>
      </c>
      <c r="C33" s="18" t="s">
        <v>11</v>
      </c>
      <c r="D33" s="18" t="s">
        <v>105</v>
      </c>
      <c r="E33" s="18" t="s">
        <v>106</v>
      </c>
      <c r="F33" s="18" t="s">
        <v>87</v>
      </c>
      <c r="G33" s="19" t="s">
        <v>89</v>
      </c>
      <c r="H33" s="18" t="s">
        <v>19</v>
      </c>
      <c r="I33" s="18" t="s">
        <v>40</v>
      </c>
      <c r="J33" s="27" t="s">
        <v>107</v>
      </c>
      <c r="K33" s="20"/>
      <c r="L33" s="20">
        <v>0</v>
      </c>
      <c r="M33" s="12"/>
    </row>
    <row r="34" spans="1:13" ht="22.5" customHeight="1">
      <c r="A34" s="14">
        <v>26</v>
      </c>
      <c r="B34" s="18" t="s">
        <v>108</v>
      </c>
      <c r="C34" s="18" t="s">
        <v>11</v>
      </c>
      <c r="D34" s="18" t="s">
        <v>50</v>
      </c>
      <c r="E34" s="18" t="s">
        <v>59</v>
      </c>
      <c r="F34" s="18" t="s">
        <v>19</v>
      </c>
      <c r="G34" s="19" t="s">
        <v>20</v>
      </c>
      <c r="H34" s="18" t="s">
        <v>19</v>
      </c>
      <c r="I34" s="18" t="s">
        <v>40</v>
      </c>
      <c r="J34" s="26" t="s">
        <v>74</v>
      </c>
      <c r="K34" s="20">
        <f>K35</f>
        <v>26050</v>
      </c>
      <c r="L34" s="20">
        <f>L35</f>
        <v>8285</v>
      </c>
      <c r="M34" s="12">
        <f t="shared" si="0"/>
        <v>31.8042226487524</v>
      </c>
    </row>
    <row r="35" spans="1:13" ht="21.75" customHeight="1">
      <c r="A35" s="14">
        <v>27</v>
      </c>
      <c r="B35" s="18" t="s">
        <v>108</v>
      </c>
      <c r="C35" s="18" t="s">
        <v>11</v>
      </c>
      <c r="D35" s="18" t="s">
        <v>50</v>
      </c>
      <c r="E35" s="18" t="s">
        <v>59</v>
      </c>
      <c r="F35" s="18" t="s">
        <v>57</v>
      </c>
      <c r="G35" s="19" t="s">
        <v>0</v>
      </c>
      <c r="H35" s="18" t="s">
        <v>21</v>
      </c>
      <c r="I35" s="18" t="s">
        <v>40</v>
      </c>
      <c r="J35" s="26" t="s">
        <v>74</v>
      </c>
      <c r="K35" s="17">
        <v>26050</v>
      </c>
      <c r="L35" s="12">
        <v>8285</v>
      </c>
      <c r="M35" s="12">
        <f t="shared" si="0"/>
        <v>31.8042226487524</v>
      </c>
    </row>
    <row r="36" spans="1:13" ht="21.75" customHeight="1">
      <c r="A36" s="14">
        <v>28</v>
      </c>
      <c r="B36" s="15" t="s">
        <v>108</v>
      </c>
      <c r="C36" s="15" t="s">
        <v>12</v>
      </c>
      <c r="D36" s="15" t="s">
        <v>20</v>
      </c>
      <c r="E36" s="15" t="s">
        <v>20</v>
      </c>
      <c r="F36" s="15" t="s">
        <v>19</v>
      </c>
      <c r="G36" s="16" t="s">
        <v>20</v>
      </c>
      <c r="H36" s="15" t="s">
        <v>21</v>
      </c>
      <c r="I36" s="15" t="s">
        <v>19</v>
      </c>
      <c r="J36" s="26" t="s">
        <v>41</v>
      </c>
      <c r="K36" s="21">
        <f>K37</f>
        <v>4562574</v>
      </c>
      <c r="L36" s="21">
        <f>L37</f>
        <v>4503154.2</v>
      </c>
      <c r="M36" s="33">
        <f t="shared" si="0"/>
        <v>98.69766934191095</v>
      </c>
    </row>
    <row r="37" spans="1:13" ht="28.5" customHeight="1">
      <c r="A37" s="14">
        <v>29</v>
      </c>
      <c r="B37" s="18" t="s">
        <v>108</v>
      </c>
      <c r="C37" s="18" t="s">
        <v>12</v>
      </c>
      <c r="D37" s="18" t="s">
        <v>28</v>
      </c>
      <c r="E37" s="18" t="s">
        <v>20</v>
      </c>
      <c r="F37" s="18" t="s">
        <v>19</v>
      </c>
      <c r="G37" s="19" t="s">
        <v>20</v>
      </c>
      <c r="H37" s="18" t="s">
        <v>21</v>
      </c>
      <c r="I37" s="18" t="s">
        <v>19</v>
      </c>
      <c r="J37" s="26" t="s">
        <v>56</v>
      </c>
      <c r="K37" s="21">
        <f>K38+K41+K49</f>
        <v>4562574</v>
      </c>
      <c r="L37" s="21">
        <f>L38+L41+L49</f>
        <v>4503154.2</v>
      </c>
      <c r="M37" s="33">
        <f t="shared" si="0"/>
        <v>98.69766934191095</v>
      </c>
    </row>
    <row r="38" spans="1:13" ht="24" customHeight="1">
      <c r="A38" s="14">
        <v>30</v>
      </c>
      <c r="B38" s="18" t="s">
        <v>108</v>
      </c>
      <c r="C38" s="18" t="s">
        <v>12</v>
      </c>
      <c r="D38" s="18" t="s">
        <v>51</v>
      </c>
      <c r="E38" s="18" t="s">
        <v>52</v>
      </c>
      <c r="F38" s="18" t="s">
        <v>19</v>
      </c>
      <c r="G38" s="19" t="s">
        <v>20</v>
      </c>
      <c r="H38" s="18" t="s">
        <v>21</v>
      </c>
      <c r="I38" s="18" t="s">
        <v>19</v>
      </c>
      <c r="J38" s="25" t="s">
        <v>75</v>
      </c>
      <c r="K38" s="22">
        <f>K39+K40</f>
        <v>2651423</v>
      </c>
      <c r="L38" s="22">
        <f>L39+L40</f>
        <v>2651423</v>
      </c>
      <c r="M38" s="33">
        <f t="shared" si="0"/>
        <v>100</v>
      </c>
    </row>
    <row r="39" spans="1:13" ht="29.25" customHeight="1">
      <c r="A39" s="14">
        <v>31</v>
      </c>
      <c r="B39" s="18" t="s">
        <v>108</v>
      </c>
      <c r="C39" s="18" t="s">
        <v>12</v>
      </c>
      <c r="D39" s="18" t="s">
        <v>51</v>
      </c>
      <c r="E39" s="18" t="s">
        <v>88</v>
      </c>
      <c r="F39" s="18" t="s">
        <v>42</v>
      </c>
      <c r="G39" s="19" t="s">
        <v>0</v>
      </c>
      <c r="H39" s="18" t="s">
        <v>61</v>
      </c>
      <c r="I39" s="18" t="s">
        <v>39</v>
      </c>
      <c r="J39" s="25" t="s">
        <v>46</v>
      </c>
      <c r="K39" s="22">
        <v>1719300</v>
      </c>
      <c r="L39" s="13">
        <v>1719300</v>
      </c>
      <c r="M39" s="33">
        <f t="shared" si="0"/>
        <v>100</v>
      </c>
    </row>
    <row r="40" spans="1:13" ht="27.75" customHeight="1">
      <c r="A40" s="14">
        <v>32</v>
      </c>
      <c r="B40" s="18" t="s">
        <v>108</v>
      </c>
      <c r="C40" s="18" t="s">
        <v>12</v>
      </c>
      <c r="D40" s="18" t="s">
        <v>28</v>
      </c>
      <c r="E40" s="18" t="s">
        <v>88</v>
      </c>
      <c r="F40" s="18" t="s">
        <v>42</v>
      </c>
      <c r="G40" s="19" t="s">
        <v>0</v>
      </c>
      <c r="H40" s="18" t="s">
        <v>62</v>
      </c>
      <c r="I40" s="18" t="s">
        <v>39</v>
      </c>
      <c r="J40" s="25" t="s">
        <v>76</v>
      </c>
      <c r="K40" s="22">
        <v>932123</v>
      </c>
      <c r="L40" s="13">
        <v>932123</v>
      </c>
      <c r="M40" s="33">
        <f t="shared" si="0"/>
        <v>100</v>
      </c>
    </row>
    <row r="41" spans="1:13" ht="31.5" customHeight="1">
      <c r="A41" s="14">
        <v>33</v>
      </c>
      <c r="B41" s="18" t="s">
        <v>108</v>
      </c>
      <c r="C41" s="18" t="s">
        <v>12</v>
      </c>
      <c r="D41" s="18" t="s">
        <v>28</v>
      </c>
      <c r="E41" s="18" t="s">
        <v>89</v>
      </c>
      <c r="F41" s="18" t="s">
        <v>19</v>
      </c>
      <c r="G41" s="19" t="s">
        <v>20</v>
      </c>
      <c r="H41" s="18" t="s">
        <v>21</v>
      </c>
      <c r="I41" s="18" t="s">
        <v>39</v>
      </c>
      <c r="J41" s="25" t="s">
        <v>90</v>
      </c>
      <c r="K41" s="22">
        <f>K42+K43+K44+K45+K46+K47+K48</f>
        <v>509634</v>
      </c>
      <c r="L41" s="22">
        <f>L42+L43+L44+L45+L46+L47+L48</f>
        <v>450214.2</v>
      </c>
      <c r="M41" s="33">
        <f t="shared" si="0"/>
        <v>88.34069155511602</v>
      </c>
    </row>
    <row r="42" spans="1:13" ht="53.25" customHeight="1">
      <c r="A42" s="14">
        <v>34</v>
      </c>
      <c r="B42" s="18" t="s">
        <v>108</v>
      </c>
      <c r="C42" s="18" t="s">
        <v>12</v>
      </c>
      <c r="D42" s="18" t="s">
        <v>28</v>
      </c>
      <c r="E42" s="18" t="s">
        <v>91</v>
      </c>
      <c r="F42" s="18" t="s">
        <v>58</v>
      </c>
      <c r="G42" s="19" t="s">
        <v>0</v>
      </c>
      <c r="H42" s="18" t="s">
        <v>92</v>
      </c>
      <c r="I42" s="18" t="s">
        <v>39</v>
      </c>
      <c r="J42" s="28" t="s">
        <v>93</v>
      </c>
      <c r="K42" s="22">
        <v>42678</v>
      </c>
      <c r="L42" s="13">
        <v>42678</v>
      </c>
      <c r="M42" s="33">
        <f t="shared" si="0"/>
        <v>100</v>
      </c>
    </row>
    <row r="43" spans="1:13" ht="54" customHeight="1">
      <c r="A43" s="14">
        <v>35</v>
      </c>
      <c r="B43" s="18" t="s">
        <v>108</v>
      </c>
      <c r="C43" s="18" t="s">
        <v>12</v>
      </c>
      <c r="D43" s="18" t="s">
        <v>28</v>
      </c>
      <c r="E43" s="18" t="s">
        <v>91</v>
      </c>
      <c r="F43" s="18" t="s">
        <v>58</v>
      </c>
      <c r="G43" s="19" t="s">
        <v>0</v>
      </c>
      <c r="H43" s="18" t="s">
        <v>109</v>
      </c>
      <c r="I43" s="18" t="s">
        <v>39</v>
      </c>
      <c r="J43" s="25" t="s">
        <v>110</v>
      </c>
      <c r="K43" s="22">
        <v>28998</v>
      </c>
      <c r="L43" s="13">
        <v>28998</v>
      </c>
      <c r="M43" s="33">
        <f t="shared" si="0"/>
        <v>100</v>
      </c>
    </row>
    <row r="44" spans="1:13" ht="30.75" customHeight="1">
      <c r="A44" s="14">
        <v>36</v>
      </c>
      <c r="B44" s="18" t="s">
        <v>108</v>
      </c>
      <c r="C44" s="18" t="s">
        <v>12</v>
      </c>
      <c r="D44" s="18" t="s">
        <v>28</v>
      </c>
      <c r="E44" s="18" t="s">
        <v>91</v>
      </c>
      <c r="F44" s="18" t="s">
        <v>58</v>
      </c>
      <c r="G44" s="19" t="s">
        <v>0</v>
      </c>
      <c r="H44" s="18" t="s">
        <v>94</v>
      </c>
      <c r="I44" s="18" t="s">
        <v>39</v>
      </c>
      <c r="J44" s="29" t="s">
        <v>95</v>
      </c>
      <c r="K44" s="22">
        <v>30909</v>
      </c>
      <c r="L44" s="13">
        <v>30909</v>
      </c>
      <c r="M44" s="12">
        <f t="shared" si="0"/>
        <v>100</v>
      </c>
    </row>
    <row r="45" spans="1:13" ht="64.5" customHeight="1">
      <c r="A45" s="14">
        <v>37</v>
      </c>
      <c r="B45" s="18" t="s">
        <v>108</v>
      </c>
      <c r="C45" s="18" t="s">
        <v>12</v>
      </c>
      <c r="D45" s="18" t="s">
        <v>28</v>
      </c>
      <c r="E45" s="18" t="s">
        <v>91</v>
      </c>
      <c r="F45" s="18" t="s">
        <v>58</v>
      </c>
      <c r="G45" s="19" t="s">
        <v>0</v>
      </c>
      <c r="H45" s="18" t="s">
        <v>81</v>
      </c>
      <c r="I45" s="18" t="s">
        <v>39</v>
      </c>
      <c r="J45" s="31" t="s">
        <v>96</v>
      </c>
      <c r="K45" s="22">
        <v>19150</v>
      </c>
      <c r="L45" s="13">
        <v>19150</v>
      </c>
      <c r="M45" s="33">
        <f t="shared" si="0"/>
        <v>100</v>
      </c>
    </row>
    <row r="46" spans="1:13" ht="75.75" customHeight="1">
      <c r="A46" s="23" t="s">
        <v>117</v>
      </c>
      <c r="B46" s="18" t="s">
        <v>108</v>
      </c>
      <c r="C46" s="18" t="s">
        <v>12</v>
      </c>
      <c r="D46" s="18" t="s">
        <v>28</v>
      </c>
      <c r="E46" s="18" t="s">
        <v>91</v>
      </c>
      <c r="F46" s="18" t="s">
        <v>58</v>
      </c>
      <c r="G46" s="19" t="s">
        <v>0</v>
      </c>
      <c r="H46" s="18" t="s">
        <v>97</v>
      </c>
      <c r="I46" s="18" t="s">
        <v>39</v>
      </c>
      <c r="J46" s="30" t="s">
        <v>98</v>
      </c>
      <c r="K46" s="22">
        <v>84302</v>
      </c>
      <c r="L46" s="13">
        <v>84302</v>
      </c>
      <c r="M46" s="33">
        <f t="shared" si="0"/>
        <v>100</v>
      </c>
    </row>
    <row r="47" spans="1:13" ht="75.75" customHeight="1">
      <c r="A47" s="23" t="s">
        <v>118</v>
      </c>
      <c r="B47" s="18" t="s">
        <v>108</v>
      </c>
      <c r="C47" s="18" t="s">
        <v>12</v>
      </c>
      <c r="D47" s="18" t="s">
        <v>28</v>
      </c>
      <c r="E47" s="18" t="s">
        <v>91</v>
      </c>
      <c r="F47" s="18" t="s">
        <v>58</v>
      </c>
      <c r="G47" s="19" t="s">
        <v>0</v>
      </c>
      <c r="H47" s="18" t="s">
        <v>111</v>
      </c>
      <c r="I47" s="18" t="s">
        <v>39</v>
      </c>
      <c r="J47" s="32" t="s">
        <v>112</v>
      </c>
      <c r="K47" s="22">
        <v>250000</v>
      </c>
      <c r="L47" s="13">
        <v>190580.2</v>
      </c>
      <c r="M47" s="33">
        <f t="shared" si="0"/>
        <v>76.23208</v>
      </c>
    </row>
    <row r="48" spans="1:13" ht="30" customHeight="1">
      <c r="A48" s="14">
        <v>40</v>
      </c>
      <c r="B48" s="18" t="s">
        <v>108</v>
      </c>
      <c r="C48" s="18" t="s">
        <v>12</v>
      </c>
      <c r="D48" s="18" t="s">
        <v>28</v>
      </c>
      <c r="E48" s="18" t="s">
        <v>99</v>
      </c>
      <c r="F48" s="18" t="s">
        <v>100</v>
      </c>
      <c r="G48" s="19" t="s">
        <v>0</v>
      </c>
      <c r="H48" s="18" t="s">
        <v>21</v>
      </c>
      <c r="I48" s="18" t="s">
        <v>39</v>
      </c>
      <c r="J48" s="25" t="s">
        <v>77</v>
      </c>
      <c r="K48" s="22">
        <v>53597</v>
      </c>
      <c r="L48" s="13">
        <v>53597</v>
      </c>
      <c r="M48" s="12">
        <f t="shared" si="0"/>
        <v>100</v>
      </c>
    </row>
    <row r="49" spans="1:13" ht="33.75" customHeight="1">
      <c r="A49" s="14">
        <v>41</v>
      </c>
      <c r="B49" s="18" t="s">
        <v>108</v>
      </c>
      <c r="C49" s="18" t="s">
        <v>12</v>
      </c>
      <c r="D49" s="18" t="s">
        <v>28</v>
      </c>
      <c r="E49" s="18" t="s">
        <v>34</v>
      </c>
      <c r="F49" s="18" t="s">
        <v>19</v>
      </c>
      <c r="G49" s="19" t="s">
        <v>20</v>
      </c>
      <c r="H49" s="18" t="s">
        <v>21</v>
      </c>
      <c r="I49" s="18" t="s">
        <v>39</v>
      </c>
      <c r="J49" s="25" t="s">
        <v>53</v>
      </c>
      <c r="K49" s="22">
        <f>K50+K51</f>
        <v>1401517</v>
      </c>
      <c r="L49" s="22">
        <f>L50+L51</f>
        <v>1401517</v>
      </c>
      <c r="M49" s="12">
        <f t="shared" si="0"/>
        <v>100</v>
      </c>
    </row>
    <row r="50" spans="1:13" ht="33.75" customHeight="1">
      <c r="A50" s="14">
        <v>42</v>
      </c>
      <c r="B50" s="18" t="s">
        <v>108</v>
      </c>
      <c r="C50" s="18" t="s">
        <v>12</v>
      </c>
      <c r="D50" s="18" t="s">
        <v>28</v>
      </c>
      <c r="E50" s="18" t="s">
        <v>101</v>
      </c>
      <c r="F50" s="18" t="s">
        <v>102</v>
      </c>
      <c r="G50" s="19" t="s">
        <v>0</v>
      </c>
      <c r="H50" s="18" t="s">
        <v>103</v>
      </c>
      <c r="I50" s="18" t="s">
        <v>39</v>
      </c>
      <c r="J50" s="25" t="s">
        <v>63</v>
      </c>
      <c r="K50" s="22">
        <v>2700</v>
      </c>
      <c r="L50" s="13">
        <v>2700</v>
      </c>
      <c r="M50" s="12">
        <f t="shared" si="0"/>
        <v>100</v>
      </c>
    </row>
    <row r="51" spans="1:13" ht="25.5">
      <c r="A51" s="14">
        <v>43</v>
      </c>
      <c r="B51" s="18" t="s">
        <v>108</v>
      </c>
      <c r="C51" s="18" t="s">
        <v>12</v>
      </c>
      <c r="D51" s="18" t="s">
        <v>28</v>
      </c>
      <c r="E51" s="18" t="s">
        <v>104</v>
      </c>
      <c r="F51" s="18" t="s">
        <v>58</v>
      </c>
      <c r="G51" s="19" t="s">
        <v>0</v>
      </c>
      <c r="H51" s="18" t="s">
        <v>61</v>
      </c>
      <c r="I51" s="18" t="s">
        <v>39</v>
      </c>
      <c r="J51" s="25" t="s">
        <v>78</v>
      </c>
      <c r="K51" s="22">
        <v>1398817</v>
      </c>
      <c r="L51" s="13">
        <v>1398817</v>
      </c>
      <c r="M51" s="12">
        <f t="shared" si="0"/>
        <v>100</v>
      </c>
    </row>
    <row r="52" spans="1:13" ht="15">
      <c r="A52" s="14">
        <v>44</v>
      </c>
      <c r="B52" s="18" t="s">
        <v>108</v>
      </c>
      <c r="C52" s="18" t="s">
        <v>12</v>
      </c>
      <c r="D52" s="18" t="s">
        <v>113</v>
      </c>
      <c r="E52" s="18" t="s">
        <v>31</v>
      </c>
      <c r="F52" s="18" t="s">
        <v>57</v>
      </c>
      <c r="G52" s="19" t="s">
        <v>0</v>
      </c>
      <c r="H52" s="18" t="s">
        <v>21</v>
      </c>
      <c r="I52" s="18" t="s">
        <v>40</v>
      </c>
      <c r="J52" s="25" t="s">
        <v>114</v>
      </c>
      <c r="K52" s="22">
        <v>3514</v>
      </c>
      <c r="L52" s="13">
        <v>3514</v>
      </c>
      <c r="M52" s="12">
        <f t="shared" si="0"/>
        <v>100</v>
      </c>
    </row>
    <row r="53" spans="1:13" ht="1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24">
        <f>K10+K36+K52</f>
        <v>5489247</v>
      </c>
      <c r="L53" s="24">
        <f>L10+L36+L52</f>
        <v>5327037.850000001</v>
      </c>
      <c r="M53" s="12">
        <f t="shared" si="0"/>
        <v>97.0449653659236</v>
      </c>
    </row>
  </sheetData>
  <sheetProtection/>
  <mergeCells count="11">
    <mergeCell ref="K7:K8"/>
    <mergeCell ref="L7:L8"/>
    <mergeCell ref="M7:M8"/>
    <mergeCell ref="K2:M2"/>
    <mergeCell ref="K3:M3"/>
    <mergeCell ref="K4:M4"/>
    <mergeCell ref="A53:J53"/>
    <mergeCell ref="A5:M5"/>
    <mergeCell ref="A7:A8"/>
    <mergeCell ref="B7:I7"/>
    <mergeCell ref="J7:J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izum</cp:lastModifiedBy>
  <cp:lastPrinted>2018-05-29T04:27:19Z</cp:lastPrinted>
  <dcterms:created xsi:type="dcterms:W3CDTF">2008-10-12T16:12:10Z</dcterms:created>
  <dcterms:modified xsi:type="dcterms:W3CDTF">2018-05-29T04:28:49Z</dcterms:modified>
  <cp:category/>
  <cp:version/>
  <cp:contentType/>
  <cp:contentStatus/>
</cp:coreProperties>
</file>